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defaultThemeVersion="166925"/>
  <mc:AlternateContent xmlns:mc="http://schemas.openxmlformats.org/markup-compatibility/2006">
    <mc:Choice Requires="x15">
      <x15ac:absPath xmlns:x15ac="http://schemas.microsoft.com/office/spreadsheetml/2010/11/ac" url="https://nlcities1-my.sharepoint.com/personal/moore_nlc_org/Documents/Reengagement/TA/Policy-Practice briefs/"/>
    </mc:Choice>
  </mc:AlternateContent>
  <xr:revisionPtr revIDLastSave="0" documentId="6_{A77A4EEA-8942-49E9-B7AB-9411A7C2E094}" xr6:coauthVersionLast="43" xr6:coauthVersionMax="43" xr10:uidLastSave="{00000000-0000-0000-0000-000000000000}"/>
  <bookViews>
    <workbookView xWindow="-110" yWindow="-110" windowWidth="22780" windowHeight="14660" xr2:uid="{7D319743-D0C2-4D5A-A79A-3E6AA09130A6}"/>
  </bookViews>
  <sheets>
    <sheet name="Return on Investment" sheetId="1" r:id="rId1"/>
    <sheet name="Per Pupil State Revenue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7" i="1" l="1"/>
  <c r="J17" i="1" s="1"/>
  <c r="K17" i="1" s="1"/>
  <c r="L14" i="1"/>
  <c r="C14" i="1"/>
  <c r="C21" i="1" s="1"/>
  <c r="D14" i="1" l="1"/>
  <c r="C17" i="1" s="1"/>
</calcChain>
</file>

<file path=xl/sharedStrings.xml><?xml version="1.0" encoding="utf-8"?>
<sst xmlns="http://schemas.openxmlformats.org/spreadsheetml/2006/main" count="37" uniqueCount="37">
  <si>
    <t>Calculating Financial Return on Investment in Reengagement</t>
  </si>
  <si>
    <t>The Reengagement Network provides this tool to provide a means to calculate the funds generated from student reenrollment, as well as the long-term benefits from reengagement investments.</t>
  </si>
  <si>
    <t xml:space="preserve">2. Verify the funds received, annual budget, and number of youth enrolled. If not correct, erase and enter new information. </t>
  </si>
  <si>
    <t>Return on Investment for Reengagement</t>
  </si>
  <si>
    <t>Return on Investment for Secondary Credentials</t>
  </si>
  <si>
    <t xml:space="preserve">Select a Location: </t>
  </si>
  <si>
    <t>Per-Pupil Funds as a result of Re-Enrollment</t>
  </si>
  <si>
    <t>Public Sector Lifetime Savings per Additional Secondary Credential Achieved</t>
  </si>
  <si>
    <t xml:space="preserve">Total Funding Received Per Student  </t>
  </si>
  <si>
    <t>Number of Youth Reconnected in 2016-2017 School Year</t>
  </si>
  <si>
    <t>Yearly Revenue Generated</t>
  </si>
  <si>
    <t>Avoided Crime Costs</t>
  </si>
  <si>
    <t>Reduced Public Assistance</t>
  </si>
  <si>
    <t xml:space="preserve">Reduced Health Care Costs </t>
  </si>
  <si>
    <r>
      <t xml:space="preserve">Total Lifetime Savings per additional High School Graduate </t>
    </r>
    <r>
      <rPr>
        <b/>
        <vertAlign val="superscript"/>
        <sz val="9"/>
        <color theme="1"/>
        <rFont val="Calibri"/>
        <family val="2"/>
        <scheme val="minor"/>
      </rPr>
      <t xml:space="preserve">2 </t>
    </r>
  </si>
  <si>
    <t>Yearly Revenue Generated = Number of Youth Reconnected x Total Funding Received Per Student</t>
  </si>
  <si>
    <t>Reengagement Center/Program Annual Budget</t>
  </si>
  <si>
    <t xml:space="preserve">Return on Reengagement Investment </t>
  </si>
  <si>
    <t>Add'l Secondary Credentials in 2016-2017 School Year</t>
  </si>
  <si>
    <t>Public sector savings for  2016-2017 school year cohort</t>
  </si>
  <si>
    <t xml:space="preserve"> Public Sector Savings (Dollars saved per Dollar Spent) </t>
  </si>
  <si>
    <t>Number of graduates reported in 2015-2016 Reengagement Census</t>
  </si>
  <si>
    <t xml:space="preserve">Savings = Number of additional credentials due to reengagement X Total savings per additional grad
</t>
  </si>
  <si>
    <t>Savings to Other parts of public sector</t>
  </si>
  <si>
    <t>Immediate Tax Payer Savings per Youth Reenrolled in education or employment pathway</t>
  </si>
  <si>
    <t>Total Tax Payer Savings per Cohort</t>
  </si>
  <si>
    <t>Key</t>
  </si>
  <si>
    <r>
      <t>From The Economics of Investing in Opportunity Youth</t>
    </r>
    <r>
      <rPr>
        <i/>
        <vertAlign val="superscript"/>
        <sz val="8"/>
        <rFont val="Calibri"/>
        <family val="2"/>
        <scheme val="minor"/>
      </rPr>
      <t xml:space="preserve"> </t>
    </r>
    <r>
      <rPr>
        <b/>
        <i/>
        <vertAlign val="superscript"/>
        <sz val="9"/>
        <color theme="4"/>
        <rFont val="Calibri"/>
        <family val="2"/>
        <scheme val="minor"/>
      </rPr>
      <t>1</t>
    </r>
  </si>
  <si>
    <t xml:space="preserve">Total Tax Payer Savings per Year = Tax payer savings per youth x Number Reenrolled </t>
  </si>
  <si>
    <t xml:space="preserve">Data is Entered Automatically </t>
  </si>
  <si>
    <t>User Enters Data</t>
  </si>
  <si>
    <t>1. Belfield et. al " The Economics of Investing in Opportunity Youth, pg. 2 "On average, the taxpayer loss per opportunity youth is $13,890 each year for each opportunity youth during the youth years from age 16 to 24. Successfully assisting each opportunity youth to transition into adulthood along a similar path to other youth would therefore reduce taxpayer losses by $13,890 annually"</t>
  </si>
  <si>
    <t>2 Belfield et. al., The Economic Value of Opportunity Youth calculates “lifetime” as the period after age 24. The paper uses longitudinal datasets to identify individuals who were opportunity youth and track their actual adult status. For tax revenue, crime, and welfare they use NLSY97. For health, they use Add Health. All calculations are reported in 2011 dollars and in present values. All present values are calculated using a 3.5% discount rate.</t>
  </si>
  <si>
    <t>3. For long term gains, enter number of additional youth who achieved secondary credentials due to reengagement center or program.</t>
  </si>
  <si>
    <t xml:space="preserve">Note: This form automatically draws self-reported data from the NLC Reengagement Network Census. If erasing formulas, save file as new version before erasing. </t>
  </si>
  <si>
    <t xml:space="preserve">Re-enrolling out of school youth can result in additional per-pupil funds flowing to a district or school. For example, this funding averages $6-8,000.  These per-pupil funds may follow re-enrollment immediately, or flow during the next school year depending upon state funding procedures and deadlines.  As one point of reference, see the reference table on Page 2 for funding estimates the US Census Bureau has gathered. This is an example to compare with local information from your school district. </t>
  </si>
  <si>
    <t xml:space="preserve">1. Select your location in the blue box. If not available, erase a location in the table and enter new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</si>
</sst>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quot;$&quot;#,##0.00"/>
    <numFmt numFmtId="165" formatCode="&quot;$&quot;#,##0"/>
  </numFmts>
  <fonts count="1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6"/>
      <color theme="1"/>
      <name val="Arial Rounded MT Bold"/>
      <family val="2"/>
    </font>
    <font>
      <sz val="9"/>
      <color theme="1"/>
      <name val="Calibri"/>
      <family val="2"/>
      <scheme val="minor"/>
    </font>
    <font>
      <sz val="11"/>
      <color theme="1"/>
      <name val="Arial Rounded MT Bold"/>
      <family val="2"/>
    </font>
    <font>
      <sz val="10"/>
      <color theme="1"/>
      <name val="Calibri"/>
      <family val="2"/>
      <scheme val="minor"/>
    </font>
    <font>
      <b/>
      <sz val="10"/>
      <color theme="1"/>
      <name val="Calibri"/>
      <family val="2"/>
      <scheme val="minor"/>
    </font>
    <font>
      <b/>
      <sz val="9"/>
      <color theme="1"/>
      <name val="Calibri"/>
      <family val="2"/>
      <scheme val="minor"/>
    </font>
    <font>
      <b/>
      <vertAlign val="superscript"/>
      <sz val="9"/>
      <color theme="1"/>
      <name val="Calibri"/>
      <family val="2"/>
      <scheme val="minor"/>
    </font>
    <font>
      <sz val="8"/>
      <color theme="1"/>
      <name val="Calibri"/>
      <family val="2"/>
      <scheme val="minor"/>
    </font>
    <font>
      <b/>
      <sz val="11"/>
      <color theme="1"/>
      <name val="Arial Rounded MT Bold"/>
      <family val="2"/>
    </font>
    <font>
      <i/>
      <sz val="8"/>
      <name val="Calibri"/>
      <family val="2"/>
      <scheme val="minor"/>
    </font>
    <font>
      <i/>
      <vertAlign val="superscript"/>
      <sz val="8"/>
      <name val="Calibri"/>
      <family val="2"/>
      <scheme val="minor"/>
    </font>
    <font>
      <b/>
      <i/>
      <vertAlign val="superscript"/>
      <sz val="9"/>
      <color theme="4"/>
      <name val="Calibri"/>
      <family val="2"/>
      <scheme val="minor"/>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92D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70">
    <xf numFmtId="0" fontId="0" fillId="0" borderId="0" xfId="0"/>
    <xf numFmtId="0" fontId="0" fillId="2" borderId="0" xfId="0" applyFill="1"/>
    <xf numFmtId="0" fontId="5" fillId="2" borderId="0" xfId="0" applyFont="1" applyFill="1" applyAlignment="1" applyProtection="1">
      <alignment horizontal="center"/>
      <protection locked="0"/>
    </xf>
    <xf numFmtId="0" fontId="0" fillId="2" borderId="0" xfId="0" applyFill="1" applyAlignment="1" applyProtection="1">
      <alignment vertical="center" readingOrder="1"/>
      <protection locked="0"/>
    </xf>
    <xf numFmtId="0" fontId="2" fillId="2" borderId="0" xfId="0" applyFont="1" applyFill="1" applyAlignment="1" applyProtection="1">
      <alignment vertical="center" wrapText="1" readingOrder="1"/>
      <protection locked="0"/>
    </xf>
    <xf numFmtId="0" fontId="0" fillId="2" borderId="0" xfId="0" applyFill="1" applyAlignment="1" applyProtection="1">
      <alignment vertical="center" wrapText="1" readingOrder="1"/>
      <protection locked="0"/>
    </xf>
    <xf numFmtId="0" fontId="0" fillId="2" borderId="0" xfId="0" applyFill="1" applyProtection="1">
      <protection locked="0"/>
    </xf>
    <xf numFmtId="0" fontId="6" fillId="2" borderId="0" xfId="0" applyFont="1" applyFill="1" applyAlignment="1" applyProtection="1">
      <alignment horizontal="left" wrapText="1"/>
      <protection locked="0"/>
    </xf>
    <xf numFmtId="0" fontId="7" fillId="2" borderId="0" xfId="0" applyFont="1" applyFill="1" applyAlignment="1" applyProtection="1">
      <protection locked="0"/>
    </xf>
    <xf numFmtId="0" fontId="0" fillId="2" borderId="0" xfId="0" applyFill="1" applyBorder="1" applyProtection="1">
      <protection locked="0"/>
    </xf>
    <xf numFmtId="0" fontId="7" fillId="2" borderId="0" xfId="0" applyFont="1" applyFill="1" applyProtection="1">
      <protection locked="0"/>
    </xf>
    <xf numFmtId="0" fontId="8" fillId="2" borderId="0" xfId="0" applyFont="1" applyFill="1" applyAlignment="1" applyProtection="1">
      <alignment horizontal="left"/>
      <protection locked="0"/>
    </xf>
    <xf numFmtId="0" fontId="6" fillId="2" borderId="0" xfId="0" applyFont="1" applyFill="1" applyBorder="1" applyAlignment="1" applyProtection="1">
      <alignment horizontal="left" wrapText="1"/>
      <protection locked="0"/>
    </xf>
    <xf numFmtId="0" fontId="8" fillId="2" borderId="0" xfId="0" applyFont="1" applyFill="1" applyBorder="1" applyAlignment="1" applyProtection="1">
      <alignment horizontal="left"/>
      <protection locked="0"/>
    </xf>
    <xf numFmtId="0" fontId="6" fillId="2" borderId="0" xfId="0" applyFont="1" applyFill="1" applyBorder="1" applyAlignment="1" applyProtection="1">
      <alignment wrapText="1"/>
      <protection locked="0"/>
    </xf>
    <xf numFmtId="0" fontId="8" fillId="3" borderId="1" xfId="0" applyFont="1" applyFill="1" applyBorder="1" applyAlignment="1" applyProtection="1">
      <alignment horizontal="left"/>
      <protection locked="0"/>
    </xf>
    <xf numFmtId="164" fontId="9" fillId="2" borderId="0" xfId="0" applyNumberFormat="1" applyFont="1" applyFill="1" applyBorder="1" applyAlignment="1" applyProtection="1">
      <alignment horizontal="center" vertical="center"/>
      <protection locked="0"/>
    </xf>
    <xf numFmtId="165" fontId="9" fillId="2" borderId="0" xfId="1" applyNumberFormat="1" applyFont="1" applyFill="1" applyBorder="1" applyAlignment="1" applyProtection="1">
      <alignment horizontal="center" vertical="center"/>
      <protection locked="0"/>
    </xf>
    <xf numFmtId="0" fontId="7" fillId="2" borderId="0" xfId="0" applyFont="1" applyFill="1" applyAlignment="1" applyProtection="1">
      <alignment horizontal="left" wrapText="1"/>
      <protection locked="0"/>
    </xf>
    <xf numFmtId="0" fontId="3" fillId="2" borderId="0" xfId="0" applyFont="1" applyFill="1" applyAlignment="1" applyProtection="1">
      <alignment horizontal="left" wrapText="1"/>
      <protection locked="0"/>
    </xf>
    <xf numFmtId="0" fontId="8" fillId="2" borderId="0" xfId="0" applyFont="1" applyFill="1" applyBorder="1" applyProtection="1">
      <protection locked="0"/>
    </xf>
    <xf numFmtId="0" fontId="6" fillId="2" borderId="0" xfId="0" applyFont="1" applyFill="1" applyBorder="1" applyAlignment="1" applyProtection="1">
      <alignment horizontal="center" wrapText="1" shrinkToFit="1"/>
      <protection locked="0"/>
    </xf>
    <xf numFmtId="0" fontId="6" fillId="2" borderId="0" xfId="0" applyFont="1" applyFill="1" applyBorder="1" applyAlignment="1" applyProtection="1">
      <alignment horizontal="center" wrapText="1"/>
      <protection locked="0"/>
    </xf>
    <xf numFmtId="0" fontId="6" fillId="2" borderId="0" xfId="0" applyFont="1" applyFill="1" applyBorder="1" applyAlignment="1" applyProtection="1">
      <alignment horizontal="left"/>
      <protection locked="0"/>
    </xf>
    <xf numFmtId="164" fontId="9" fillId="2" borderId="0"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Alignment="1" applyProtection="1">
      <alignment wrapText="1"/>
      <protection locked="0"/>
    </xf>
    <xf numFmtId="0" fontId="10" fillId="2" borderId="2" xfId="0" applyFont="1" applyFill="1" applyBorder="1" applyAlignment="1" applyProtection="1">
      <alignment horizontal="left" wrapText="1"/>
      <protection locked="0"/>
    </xf>
    <xf numFmtId="164" fontId="8" fillId="2" borderId="0" xfId="0" applyNumberFormat="1" applyFont="1" applyFill="1" applyBorder="1" applyAlignment="1" applyProtection="1">
      <alignment horizontal="center" wrapText="1"/>
      <protection locked="0"/>
    </xf>
    <xf numFmtId="164" fontId="9" fillId="2" borderId="3" xfId="0" applyNumberFormat="1" applyFont="1" applyFill="1" applyBorder="1" applyAlignment="1" applyProtection="1">
      <alignment horizontal="center" vertical="center"/>
      <protection locked="0"/>
    </xf>
    <xf numFmtId="0" fontId="9" fillId="4" borderId="4" xfId="0" applyNumberFormat="1" applyFont="1" applyFill="1" applyBorder="1" applyAlignment="1" applyProtection="1">
      <alignment horizontal="center" vertical="center"/>
      <protection locked="0"/>
    </xf>
    <xf numFmtId="164" fontId="9" fillId="4" borderId="1" xfId="0" applyNumberFormat="1" applyFont="1" applyFill="1" applyBorder="1" applyAlignment="1" applyProtection="1">
      <alignment horizontal="center" vertical="center"/>
      <protection locked="0"/>
    </xf>
    <xf numFmtId="165" fontId="9" fillId="4" borderId="1" xfId="1" applyNumberFormat="1" applyFont="1" applyFill="1" applyBorder="1" applyAlignment="1" applyProtection="1">
      <alignment horizontal="center" vertical="center"/>
      <protection locked="0"/>
    </xf>
    <xf numFmtId="165" fontId="9" fillId="5" borderId="1" xfId="1" applyNumberFormat="1" applyFont="1" applyFill="1" applyBorder="1" applyAlignment="1" applyProtection="1">
      <alignment horizontal="center" vertical="center"/>
      <protection locked="0"/>
    </xf>
    <xf numFmtId="0" fontId="0" fillId="2" borderId="0" xfId="0" applyFill="1" applyBorder="1"/>
    <xf numFmtId="0" fontId="10" fillId="2" borderId="0" xfId="0" applyFont="1" applyFill="1" applyAlignment="1" applyProtection="1">
      <alignment horizontal="left" wrapText="1"/>
      <protection locked="0"/>
    </xf>
    <xf numFmtId="0" fontId="0" fillId="2" borderId="0" xfId="0" applyFill="1" applyBorder="1" applyAlignment="1" applyProtection="1">
      <alignment horizontal="center"/>
      <protection locked="0"/>
    </xf>
    <xf numFmtId="0" fontId="10" fillId="2" borderId="0" xfId="0" applyFont="1" applyFill="1" applyBorder="1" applyAlignment="1" applyProtection="1">
      <alignment horizontal="left" wrapText="1" shrinkToFit="1"/>
      <protection locked="0"/>
    </xf>
    <xf numFmtId="0" fontId="10" fillId="2" borderId="0" xfId="0" applyFont="1" applyFill="1" applyBorder="1" applyAlignment="1" applyProtection="1">
      <alignment horizontal="left" wrapText="1"/>
      <protection locked="0"/>
    </xf>
    <xf numFmtId="1" fontId="9" fillId="0" borderId="3" xfId="0" applyNumberFormat="1" applyFont="1" applyFill="1" applyBorder="1" applyAlignment="1" applyProtection="1">
      <alignment horizontal="center" vertical="center"/>
      <protection locked="0"/>
    </xf>
    <xf numFmtId="164" fontId="9" fillId="4" borderId="7" xfId="0" applyNumberFormat="1" applyFont="1" applyFill="1" applyBorder="1" applyAlignment="1" applyProtection="1">
      <alignment horizontal="center" vertical="center"/>
      <protection locked="0"/>
    </xf>
    <xf numFmtId="164" fontId="9" fillId="5" borderId="1" xfId="0" applyNumberFormat="1" applyFont="1" applyFill="1" applyBorder="1" applyAlignment="1" applyProtection="1">
      <alignment horizontal="center" vertical="center"/>
      <protection locked="0"/>
    </xf>
    <xf numFmtId="0" fontId="8" fillId="2" borderId="0" xfId="0" applyNumberFormat="1" applyFont="1" applyFill="1" applyBorder="1" applyAlignment="1" applyProtection="1">
      <alignment horizontal="center"/>
      <protection locked="0"/>
    </xf>
    <xf numFmtId="0" fontId="12" fillId="2" borderId="0" xfId="0" applyFont="1" applyFill="1" applyBorder="1" applyAlignment="1" applyProtection="1">
      <alignment horizontal="center" vertical="top" wrapText="1"/>
      <protection locked="0"/>
    </xf>
    <xf numFmtId="0" fontId="12" fillId="2" borderId="5" xfId="0" applyFont="1" applyFill="1" applyBorder="1" applyAlignment="1" applyProtection="1">
      <alignment horizontal="center" vertical="top" wrapText="1"/>
      <protection locked="0"/>
    </xf>
    <xf numFmtId="0" fontId="12" fillId="2" borderId="0" xfId="0" applyFont="1" applyFill="1" applyAlignment="1" applyProtection="1">
      <alignment horizontal="center" vertical="top" wrapText="1"/>
      <protection locked="0"/>
    </xf>
    <xf numFmtId="1" fontId="13" fillId="2" borderId="0" xfId="0" applyNumberFormat="1" applyFont="1" applyFill="1" applyBorder="1" applyAlignment="1" applyProtection="1">
      <alignment horizontal="left" vertical="center"/>
      <protection locked="0"/>
    </xf>
    <xf numFmtId="0" fontId="0" fillId="2" borderId="0" xfId="0" applyFill="1" applyBorder="1" applyAlignment="1" applyProtection="1">
      <alignment horizontal="left"/>
      <protection locked="0"/>
    </xf>
    <xf numFmtId="164" fontId="3" fillId="2" borderId="0" xfId="0" applyNumberFormat="1" applyFont="1" applyFill="1" applyBorder="1" applyAlignment="1" applyProtection="1">
      <alignment horizontal="center" vertical="center"/>
      <protection locked="0"/>
    </xf>
    <xf numFmtId="0" fontId="10" fillId="2" borderId="2" xfId="0" applyFont="1" applyFill="1" applyBorder="1" applyAlignment="1" applyProtection="1">
      <alignment horizontal="left"/>
      <protection locked="0"/>
    </xf>
    <xf numFmtId="164" fontId="0" fillId="2" borderId="0" xfId="0" applyNumberFormat="1" applyFill="1" applyBorder="1" applyProtection="1">
      <protection locked="0"/>
    </xf>
    <xf numFmtId="0" fontId="6" fillId="2" borderId="0" xfId="0" applyFont="1" applyFill="1" applyBorder="1" applyAlignment="1" applyProtection="1">
      <alignment vertical="top" wrapText="1"/>
      <protection locked="0"/>
    </xf>
    <xf numFmtId="0" fontId="6" fillId="2" borderId="0" xfId="0" applyFont="1" applyFill="1" applyAlignment="1" applyProtection="1">
      <alignment vertical="top" wrapText="1"/>
      <protection locked="0"/>
    </xf>
    <xf numFmtId="6" fontId="9" fillId="4" borderId="1" xfId="0" applyNumberFormat="1" applyFont="1" applyFill="1" applyBorder="1" applyAlignment="1" applyProtection="1">
      <alignment horizontal="center" vertical="center"/>
      <protection locked="0"/>
    </xf>
    <xf numFmtId="0" fontId="12" fillId="4" borderId="1" xfId="0" applyFont="1" applyFill="1" applyBorder="1" applyAlignment="1" applyProtection="1">
      <alignment vertical="top" wrapText="1"/>
      <protection locked="0"/>
    </xf>
    <xf numFmtId="0" fontId="12" fillId="2" borderId="1" xfId="0" applyFont="1" applyFill="1" applyBorder="1" applyAlignment="1" applyProtection="1">
      <alignment vertical="top" wrapText="1"/>
      <protection locked="0"/>
    </xf>
    <xf numFmtId="0" fontId="14" fillId="2" borderId="0" xfId="2" applyFont="1" applyFill="1" applyAlignment="1" applyProtection="1">
      <alignment horizontal="center" vertical="top" wrapText="1"/>
      <protection locked="0"/>
    </xf>
    <xf numFmtId="0" fontId="12" fillId="2" borderId="0" xfId="0" applyFont="1" applyFill="1" applyBorder="1" applyAlignment="1" applyProtection="1">
      <alignment horizontal="left" wrapText="1"/>
      <protection locked="0"/>
    </xf>
    <xf numFmtId="0" fontId="3" fillId="2" borderId="0" xfId="0" applyFont="1" applyFill="1" applyAlignment="1" applyProtection="1">
      <alignment horizontal="left" wrapText="1"/>
      <protection locked="0"/>
    </xf>
    <xf numFmtId="0" fontId="6" fillId="2" borderId="0" xfId="0" applyFont="1" applyFill="1" applyAlignment="1" applyProtection="1">
      <alignment horizontal="left" wrapText="1"/>
      <protection locked="0"/>
    </xf>
    <xf numFmtId="0" fontId="6" fillId="2" borderId="0" xfId="0" applyFont="1" applyFill="1" applyBorder="1" applyAlignment="1" applyProtection="1">
      <alignment horizontal="left" wrapText="1"/>
      <protection locked="0"/>
    </xf>
    <xf numFmtId="0" fontId="12" fillId="2" borderId="5" xfId="0" applyFont="1" applyFill="1" applyBorder="1" applyAlignment="1">
      <alignment horizontal="center" wrapText="1"/>
    </xf>
    <xf numFmtId="0" fontId="10" fillId="2" borderId="2" xfId="0" applyFont="1" applyFill="1" applyBorder="1" applyAlignment="1" applyProtection="1">
      <alignment horizontal="left" wrapText="1"/>
      <protection locked="0"/>
    </xf>
    <xf numFmtId="164" fontId="9" fillId="5" borderId="6" xfId="0" applyNumberFormat="1" applyFont="1" applyFill="1" applyBorder="1" applyAlignment="1" applyProtection="1">
      <alignment horizontal="center" vertical="center"/>
      <protection locked="0"/>
    </xf>
    <xf numFmtId="164" fontId="9" fillId="5" borderId="4" xfId="0" applyNumberFormat="1" applyFont="1" applyFill="1" applyBorder="1" applyAlignment="1" applyProtection="1">
      <alignment horizontal="center" vertical="center"/>
      <protection locked="0"/>
    </xf>
    <xf numFmtId="6" fontId="9" fillId="4" borderId="8" xfId="0" applyNumberFormat="1" applyFont="1" applyFill="1" applyBorder="1" applyAlignment="1" applyProtection="1">
      <alignment horizontal="center" vertical="center"/>
      <protection locked="0"/>
    </xf>
    <xf numFmtId="6" fontId="9" fillId="4" borderId="4" xfId="0" applyNumberFormat="1" applyFont="1" applyFill="1" applyBorder="1" applyAlignment="1" applyProtection="1">
      <alignment horizontal="center" vertical="center"/>
      <protection locked="0"/>
    </xf>
    <xf numFmtId="0" fontId="17" fillId="2" borderId="5" xfId="2" applyFont="1" applyFill="1" applyBorder="1" applyAlignment="1" applyProtection="1">
      <alignment horizontal="center" vertical="top" wrapText="1"/>
      <protection locked="0"/>
    </xf>
    <xf numFmtId="0" fontId="12" fillId="2" borderId="0" xfId="0" applyFont="1" applyFill="1" applyAlignment="1" applyProtection="1">
      <alignment wrapText="1"/>
      <protection locked="0"/>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9</xdr:col>
      <xdr:colOff>872172</xdr:colOff>
      <xdr:row>8</xdr:row>
      <xdr:rowOff>24923</xdr:rowOff>
    </xdr:from>
    <xdr:ext cx="2600642" cy="1495177"/>
    <xdr:pic>
      <xdr:nvPicPr>
        <xdr:cNvPr id="6" name="Picture 5">
          <a:extLst>
            <a:ext uri="{FF2B5EF4-FFF2-40B4-BE49-F238E27FC236}">
              <a16:creationId xmlns:a16="http://schemas.microsoft.com/office/drawing/2014/main" id="{127FE0E6-45A6-4BCB-B97F-FFE1E77231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9822" y="2806223"/>
          <a:ext cx="2600642" cy="1495177"/>
        </a:xfrm>
        <a:prstGeom prst="rect">
          <a:avLst/>
        </a:prstGeom>
      </xdr:spPr>
    </xdr:pic>
    <xdr:clientData/>
  </xdr:oneCellAnchor>
  <xdr:oneCellAnchor>
    <xdr:from>
      <xdr:col>8</xdr:col>
      <xdr:colOff>32702</xdr:colOff>
      <xdr:row>8</xdr:row>
      <xdr:rowOff>34291</xdr:rowOff>
    </xdr:from>
    <xdr:ext cx="2598315" cy="1488758"/>
    <xdr:pic>
      <xdr:nvPicPr>
        <xdr:cNvPr id="7" name="Picture 6">
          <a:extLst>
            <a:ext uri="{FF2B5EF4-FFF2-40B4-BE49-F238E27FC236}">
              <a16:creationId xmlns:a16="http://schemas.microsoft.com/office/drawing/2014/main" id="{4153DEE9-E69C-4A7E-B9F1-E447515E70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6002" y="2815591"/>
          <a:ext cx="2598315" cy="1488758"/>
        </a:xfrm>
        <a:prstGeom prst="rect">
          <a:avLst/>
        </a:prstGeom>
      </xdr:spPr>
    </xdr:pic>
    <xdr:clientData/>
  </xdr:oneCellAnchor>
  <xdr:oneCellAnchor>
    <xdr:from>
      <xdr:col>2</xdr:col>
      <xdr:colOff>654050</xdr:colOff>
      <xdr:row>17</xdr:row>
      <xdr:rowOff>56001</xdr:rowOff>
    </xdr:from>
    <xdr:ext cx="1828065" cy="46031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66AACF3E-7145-4EE5-8800-FB092E5BC6BD}"/>
                </a:ext>
              </a:extLst>
            </xdr:cNvPr>
            <xdr:cNvSpPr txBox="1"/>
          </xdr:nvSpPr>
          <xdr:spPr>
            <a:xfrm>
              <a:off x="3562350" y="6513951"/>
              <a:ext cx="1828065" cy="460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Group"/>
                  </m:oMathParaPr>
                  <m:oMath xmlns:m="http://schemas.openxmlformats.org/officeDocument/2006/math">
                    <m:f>
                      <m:fPr>
                        <m:ctrlPr>
                          <a:rPr lang="en-US" sz="900" b="1" i="1">
                            <a:latin typeface="Cambria Math" panose="02040503050406030204" pitchFamily="18" charset="0"/>
                          </a:rPr>
                        </m:ctrlPr>
                      </m:fPr>
                      <m:num>
                        <m:r>
                          <a:rPr lang="en-US" sz="900" b="1" i="1">
                            <a:latin typeface="Cambria Math" panose="02040503050406030204" pitchFamily="18" charset="0"/>
                          </a:rPr>
                          <m:t>(</m:t>
                        </m:r>
                        <m:r>
                          <a:rPr lang="en-US" sz="900" b="1" i="1">
                            <a:solidFill>
                              <a:schemeClr val="tx1"/>
                            </a:solidFill>
                            <a:effectLst/>
                            <a:latin typeface="Cambria Math" panose="02040503050406030204" pitchFamily="18" charset="0"/>
                            <a:ea typeface="+mn-ea"/>
                            <a:cs typeface="+mn-cs"/>
                          </a:rPr>
                          <m:t>𝑹𝒆𝒗𝒆𝒏𝒖𝒆</m:t>
                        </m:r>
                        <m:r>
                          <a:rPr lang="en-US" sz="900" b="1" i="1">
                            <a:solidFill>
                              <a:schemeClr val="tx1"/>
                            </a:solidFill>
                            <a:effectLst/>
                            <a:latin typeface="Cambria Math" panose="02040503050406030204" pitchFamily="18" charset="0"/>
                            <a:ea typeface="+mn-ea"/>
                            <a:cs typeface="+mn-cs"/>
                          </a:rPr>
                          <m:t> </m:t>
                        </m:r>
                        <m:r>
                          <a:rPr lang="en-US" sz="900" b="1" i="1">
                            <a:solidFill>
                              <a:schemeClr val="tx1"/>
                            </a:solidFill>
                            <a:effectLst/>
                            <a:latin typeface="Cambria Math" panose="02040503050406030204" pitchFamily="18" charset="0"/>
                            <a:ea typeface="+mn-ea"/>
                            <a:cs typeface="+mn-cs"/>
                          </a:rPr>
                          <m:t>𝑮𝒆𝒏𝒆𝒓𝒂𝒕𝒆𝒅</m:t>
                        </m:r>
                        <m:r>
                          <a:rPr lang="en-US" sz="900" b="1" i="1">
                            <a:solidFill>
                              <a:schemeClr val="tx1"/>
                            </a:solidFill>
                            <a:effectLst/>
                            <a:latin typeface="Cambria Math" panose="02040503050406030204" pitchFamily="18" charset="0"/>
                            <a:ea typeface="+mn-ea"/>
                            <a:cs typeface="+mn-cs"/>
                          </a:rPr>
                          <m:t>−</m:t>
                        </m:r>
                        <m:r>
                          <a:rPr lang="en-US" sz="900" b="1" i="1">
                            <a:solidFill>
                              <a:schemeClr val="tx1"/>
                            </a:solidFill>
                            <a:effectLst/>
                            <a:latin typeface="Cambria Math" panose="02040503050406030204" pitchFamily="18" charset="0"/>
                            <a:ea typeface="+mn-ea"/>
                            <a:cs typeface="+mn-cs"/>
                          </a:rPr>
                          <m:t>𝑩𝒖𝒅𝒈𝒆𝒕</m:t>
                        </m:r>
                        <m:r>
                          <a:rPr lang="en-US" sz="900" b="1" i="1">
                            <a:latin typeface="Cambria Math" panose="02040503050406030204" pitchFamily="18" charset="0"/>
                          </a:rPr>
                          <m:t>)</m:t>
                        </m:r>
                      </m:num>
                      <m:den>
                        <m:r>
                          <a:rPr lang="en-US" sz="900" b="1" i="1">
                            <a:latin typeface="Cambria Math" panose="02040503050406030204" pitchFamily="18" charset="0"/>
                          </a:rPr>
                          <m:t>𝑩𝒖𝒅𝒈𝒆𝒕</m:t>
                        </m:r>
                      </m:den>
                    </m:f>
                  </m:oMath>
                </m:oMathPara>
              </a14:m>
              <a:endParaRPr lang="en-US" sz="1100" b="1">
                <a:latin typeface="+mn-lt"/>
              </a:endParaRPr>
            </a:p>
            <a:p>
              <a:endParaRPr lang="en-US" sz="1100"/>
            </a:p>
          </xdr:txBody>
        </xdr:sp>
      </mc:Choice>
      <mc:Fallback xmlns="">
        <xdr:sp macro="" textlink="">
          <xdr:nvSpPr>
            <xdr:cNvPr id="8" name="TextBox 7">
              <a:extLst>
                <a:ext uri="{FF2B5EF4-FFF2-40B4-BE49-F238E27FC236}">
                  <a16:creationId xmlns:a16="http://schemas.microsoft.com/office/drawing/2014/main" id="{66AACF3E-7145-4EE5-8800-FB092E5BC6BD}"/>
                </a:ext>
              </a:extLst>
            </xdr:cNvPr>
            <xdr:cNvSpPr txBox="1"/>
          </xdr:nvSpPr>
          <xdr:spPr>
            <a:xfrm>
              <a:off x="3562350" y="6513951"/>
              <a:ext cx="1828065" cy="460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n-US" sz="900" b="1" i="0">
                  <a:latin typeface="Cambria Math" panose="02040503050406030204" pitchFamily="18" charset="0"/>
                </a:rPr>
                <a:t>((</a:t>
              </a:r>
              <a:r>
                <a:rPr lang="en-US" sz="900" b="1" i="0">
                  <a:solidFill>
                    <a:schemeClr val="tx1"/>
                  </a:solidFill>
                  <a:effectLst/>
                  <a:latin typeface="Cambria Math" panose="02040503050406030204" pitchFamily="18" charset="0"/>
                  <a:ea typeface="+mn-ea"/>
                  <a:cs typeface="+mn-cs"/>
                </a:rPr>
                <a:t>𝑹𝒆𝒗𝒆𝒏𝒖𝒆 𝑮𝒆𝒏𝒆𝒓𝒂𝒕𝒆𝒅−𝑩𝒖𝒅𝒈𝒆𝒕</a:t>
              </a:r>
              <a:r>
                <a:rPr lang="en-US" sz="900" b="1" i="0">
                  <a:latin typeface="Cambria Math" panose="02040503050406030204" pitchFamily="18" charset="0"/>
                </a:rPr>
                <a:t>))/𝑩𝒖𝒅𝒈𝒆𝒕</a:t>
              </a:r>
              <a:endParaRPr lang="en-US" sz="1100" b="1">
                <a:latin typeface="+mn-lt"/>
              </a:endParaRPr>
            </a:p>
            <a:p>
              <a:endParaRPr lang="en-US" sz="1100"/>
            </a:p>
          </xdr:txBody>
        </xdr:sp>
      </mc:Fallback>
    </mc:AlternateContent>
    <xdr:clientData/>
  </xdr:oneCellAnchor>
  <xdr:oneCellAnchor>
    <xdr:from>
      <xdr:col>9</xdr:col>
      <xdr:colOff>1600201</xdr:colOff>
      <xdr:row>17</xdr:row>
      <xdr:rowOff>57750</xdr:rowOff>
    </xdr:from>
    <xdr:ext cx="2831620" cy="396391"/>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9216D3BA-D74F-4E1C-AFB0-9497F3C0995C}"/>
                </a:ext>
              </a:extLst>
            </xdr:cNvPr>
            <xdr:cNvSpPr txBox="1"/>
          </xdr:nvSpPr>
          <xdr:spPr>
            <a:xfrm>
              <a:off x="10737851" y="6515700"/>
              <a:ext cx="2831620" cy="3963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14:m>
                <m:oMathPara xmlns:m="http://schemas.openxmlformats.org/officeDocument/2006/math">
                  <m:oMathParaPr>
                    <m:jc m:val="centerGroup"/>
                  </m:oMathParaPr>
                  <m:oMath xmlns:m="http://schemas.openxmlformats.org/officeDocument/2006/math">
                    <m:f>
                      <m:fPr>
                        <m:ctrlPr>
                          <a:rPr lang="en-US" sz="700" b="1" i="1">
                            <a:latin typeface="Cambria Math" panose="02040503050406030204" pitchFamily="18" charset="0"/>
                          </a:rPr>
                        </m:ctrlPr>
                      </m:fPr>
                      <m:num>
                        <m:r>
                          <a:rPr lang="en-US" sz="700" b="1" i="1">
                            <a:latin typeface="Cambria Math" panose="02040503050406030204" pitchFamily="18" charset="0"/>
                          </a:rPr>
                          <m:t>(</m:t>
                        </m:r>
                        <m:r>
                          <a:rPr lang="en-US" sz="700" b="1" i="1">
                            <a:solidFill>
                              <a:schemeClr val="tx1"/>
                            </a:solidFill>
                            <a:effectLst/>
                            <a:latin typeface="Cambria Math" panose="02040503050406030204" pitchFamily="18" charset="0"/>
                            <a:ea typeface="+mn-ea"/>
                            <a:cs typeface="+mn-cs"/>
                          </a:rPr>
                          <m:t>𝑷𝒖𝒃𝒍𝒊𝒄</m:t>
                        </m:r>
                        <m:r>
                          <a:rPr lang="en-US" sz="700" b="1" i="1">
                            <a:solidFill>
                              <a:schemeClr val="tx1"/>
                            </a:solidFill>
                            <a:effectLst/>
                            <a:latin typeface="Cambria Math" panose="02040503050406030204" pitchFamily="18" charset="0"/>
                            <a:ea typeface="+mn-ea"/>
                            <a:cs typeface="+mn-cs"/>
                          </a:rPr>
                          <m:t> </m:t>
                        </m:r>
                        <m:r>
                          <a:rPr lang="en-US" sz="700" b="1" i="1">
                            <a:solidFill>
                              <a:schemeClr val="tx1"/>
                            </a:solidFill>
                            <a:effectLst/>
                            <a:latin typeface="Cambria Math" panose="02040503050406030204" pitchFamily="18" charset="0"/>
                            <a:ea typeface="+mn-ea"/>
                            <a:cs typeface="+mn-cs"/>
                          </a:rPr>
                          <m:t>𝑺𝒆𝒄𝒕𝒐𝒓</m:t>
                        </m:r>
                        <m:r>
                          <a:rPr lang="en-US" sz="700" b="1" i="1">
                            <a:solidFill>
                              <a:schemeClr val="tx1"/>
                            </a:solidFill>
                            <a:effectLst/>
                            <a:latin typeface="Cambria Math" panose="02040503050406030204" pitchFamily="18" charset="0"/>
                            <a:ea typeface="+mn-ea"/>
                            <a:cs typeface="+mn-cs"/>
                          </a:rPr>
                          <m:t> </m:t>
                        </m:r>
                        <m:r>
                          <a:rPr lang="en-US" sz="700" b="1" i="1">
                            <a:solidFill>
                              <a:schemeClr val="tx1"/>
                            </a:solidFill>
                            <a:effectLst/>
                            <a:latin typeface="Cambria Math" panose="02040503050406030204" pitchFamily="18" charset="0"/>
                            <a:ea typeface="+mn-ea"/>
                            <a:cs typeface="+mn-cs"/>
                          </a:rPr>
                          <m:t>𝑺𝒂𝒗𝒊𝒏𝒈𝒔</m:t>
                        </m:r>
                        <m:r>
                          <a:rPr lang="en-US" sz="700" b="1" i="1">
                            <a:solidFill>
                              <a:schemeClr val="tx1"/>
                            </a:solidFill>
                            <a:effectLst/>
                            <a:latin typeface="Cambria Math" panose="02040503050406030204" pitchFamily="18" charset="0"/>
                            <a:ea typeface="+mn-ea"/>
                            <a:cs typeface="+mn-cs"/>
                          </a:rPr>
                          <m:t>−</m:t>
                        </m:r>
                        <m:r>
                          <a:rPr lang="en-US" sz="700" b="1" i="1">
                            <a:solidFill>
                              <a:schemeClr val="tx1"/>
                            </a:solidFill>
                            <a:effectLst/>
                            <a:latin typeface="Cambria Math" panose="02040503050406030204" pitchFamily="18" charset="0"/>
                            <a:ea typeface="+mn-ea"/>
                            <a:cs typeface="+mn-cs"/>
                          </a:rPr>
                          <m:t>𝑩𝒖𝒅𝒈𝒆𝒕</m:t>
                        </m:r>
                        <m:r>
                          <a:rPr lang="en-US" sz="700" b="1" i="1">
                            <a:latin typeface="Cambria Math" panose="02040503050406030204" pitchFamily="18" charset="0"/>
                          </a:rPr>
                          <m:t>)</m:t>
                        </m:r>
                      </m:num>
                      <m:den>
                        <m:r>
                          <a:rPr lang="en-US" sz="700" b="1" i="1">
                            <a:latin typeface="Cambria Math" panose="02040503050406030204" pitchFamily="18" charset="0"/>
                          </a:rPr>
                          <m:t>𝑩𝒖𝒅𝒈𝒆𝒕</m:t>
                        </m:r>
                      </m:den>
                    </m:f>
                  </m:oMath>
                </m:oMathPara>
              </a14:m>
              <a:endParaRPr lang="en-US" sz="1100" b="1">
                <a:latin typeface="+mn-lt"/>
              </a:endParaRPr>
            </a:p>
            <a:p>
              <a:endParaRPr lang="en-US" sz="1100"/>
            </a:p>
          </xdr:txBody>
        </xdr:sp>
      </mc:Choice>
      <mc:Fallback xmlns="">
        <xdr:sp macro="" textlink="">
          <xdr:nvSpPr>
            <xdr:cNvPr id="9" name="TextBox 8">
              <a:extLst>
                <a:ext uri="{FF2B5EF4-FFF2-40B4-BE49-F238E27FC236}">
                  <a16:creationId xmlns:a16="http://schemas.microsoft.com/office/drawing/2014/main" id="{9216D3BA-D74F-4E1C-AFB0-9497F3C0995C}"/>
                </a:ext>
              </a:extLst>
            </xdr:cNvPr>
            <xdr:cNvSpPr txBox="1"/>
          </xdr:nvSpPr>
          <xdr:spPr>
            <a:xfrm>
              <a:off x="10737851" y="6515700"/>
              <a:ext cx="2831620" cy="3963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r>
                <a:rPr lang="en-US" sz="700" b="1" i="0">
                  <a:latin typeface="Cambria Math" panose="02040503050406030204" pitchFamily="18" charset="0"/>
                </a:rPr>
                <a:t>((</a:t>
              </a:r>
              <a:r>
                <a:rPr lang="en-US" sz="700" b="1" i="0">
                  <a:solidFill>
                    <a:schemeClr val="tx1"/>
                  </a:solidFill>
                  <a:effectLst/>
                  <a:latin typeface="Cambria Math" panose="02040503050406030204" pitchFamily="18" charset="0"/>
                  <a:ea typeface="+mn-ea"/>
                  <a:cs typeface="+mn-cs"/>
                </a:rPr>
                <a:t>𝑷𝒖𝒃𝒍𝒊𝒄 𝑺𝒆𝒄𝒕𝒐𝒓 𝑺𝒂𝒗𝒊𝒏𝒈𝒔−𝑩𝒖𝒅𝒈𝒆𝒕</a:t>
              </a:r>
              <a:r>
                <a:rPr lang="en-US" sz="700" b="1" i="0">
                  <a:latin typeface="Cambria Math" panose="02040503050406030204" pitchFamily="18" charset="0"/>
                </a:rPr>
                <a:t>))/𝑩𝒖𝒅𝒈𝒆𝒕</a:t>
              </a:r>
              <a:endParaRPr lang="en-US" sz="1100" b="1">
                <a:latin typeface="+mn-lt"/>
              </a:endParaRPr>
            </a:p>
            <a:p>
              <a:endParaRPr lang="en-US" sz="1100"/>
            </a:p>
          </xdr:txBody>
        </xdr:sp>
      </mc:Fallback>
    </mc:AlternateContent>
    <xdr:clientData/>
  </xdr:oneCellAnchor>
  <xdr:oneCellAnchor>
    <xdr:from>
      <xdr:col>10</xdr:col>
      <xdr:colOff>1835150</xdr:colOff>
      <xdr:row>0</xdr:row>
      <xdr:rowOff>168264</xdr:rowOff>
    </xdr:from>
    <xdr:ext cx="2598315" cy="1406231"/>
    <xdr:pic>
      <xdr:nvPicPr>
        <xdr:cNvPr id="10" name="Picture 9">
          <a:extLst>
            <a:ext uri="{FF2B5EF4-FFF2-40B4-BE49-F238E27FC236}">
              <a16:creationId xmlns:a16="http://schemas.microsoft.com/office/drawing/2014/main" id="{98218300-076F-479E-8D11-DA9EA1A162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93800" y="168264"/>
          <a:ext cx="2598315" cy="140623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24</xdr:col>
      <xdr:colOff>17219</xdr:colOff>
      <xdr:row>61</xdr:row>
      <xdr:rowOff>8143</xdr:rowOff>
    </xdr:to>
    <xdr:pic>
      <xdr:nvPicPr>
        <xdr:cNvPr id="2" name="Picture 1">
          <a:extLst>
            <a:ext uri="{FF2B5EF4-FFF2-40B4-BE49-F238E27FC236}">
              <a16:creationId xmlns:a16="http://schemas.microsoft.com/office/drawing/2014/main" id="{98F563BD-88B3-4E94-8FCF-873872724B08}"/>
            </a:ext>
          </a:extLst>
        </xdr:cNvPr>
        <xdr:cNvPicPr>
          <a:picLocks noChangeAspect="1"/>
        </xdr:cNvPicPr>
      </xdr:nvPicPr>
      <xdr:blipFill>
        <a:blip xmlns:r="http://schemas.openxmlformats.org/officeDocument/2006/relationships" r:embed="rId1"/>
        <a:stretch>
          <a:fillRect/>
        </a:stretch>
      </xdr:blipFill>
      <xdr:spPr>
        <a:xfrm>
          <a:off x="0" y="184150"/>
          <a:ext cx="14647619" cy="110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B09F6-0ADB-471E-970C-82E4ED0306D9}">
  <sheetPr>
    <pageSetUpPr fitToPage="1"/>
  </sheetPr>
  <dimension ref="A1:M51"/>
  <sheetViews>
    <sheetView tabSelected="1" topLeftCell="A12" workbookViewId="0">
      <selection sqref="A1:L24"/>
    </sheetView>
  </sheetViews>
  <sheetFormatPr defaultColWidth="0" defaultRowHeight="14.5" zeroHeight="1" x14ac:dyDescent="0.35"/>
  <cols>
    <col min="1" max="1" width="16.453125" style="1" customWidth="1"/>
    <col min="2" max="2" width="31.08984375" style="1" customWidth="1"/>
    <col min="3" max="3" width="24.7265625" style="1" customWidth="1"/>
    <col min="4" max="4" width="19.6328125" style="1" customWidth="1"/>
    <col min="5" max="5" width="18.36328125" style="1" customWidth="1"/>
    <col min="6" max="7" width="0" style="1" hidden="1" customWidth="1"/>
    <col min="8" max="8" width="8.7265625" style="1" customWidth="1"/>
    <col min="9" max="9" width="25.90625" style="1" customWidth="1"/>
    <col min="10" max="10" width="27.7265625" style="1" customWidth="1"/>
    <col min="11" max="11" width="31.1796875" style="1" customWidth="1"/>
    <col min="12" max="12" width="29.08984375" style="1" customWidth="1"/>
    <col min="13" max="13" width="8.7265625" style="1" customWidth="1"/>
    <col min="14" max="16384" width="8.7265625" hidden="1"/>
  </cols>
  <sheetData>
    <row r="1" spans="1:12" ht="20" x14ac:dyDescent="0.4">
      <c r="D1" s="2"/>
      <c r="E1" s="2" t="s">
        <v>0</v>
      </c>
      <c r="F1" s="2"/>
      <c r="G1" s="2"/>
      <c r="H1" s="2"/>
      <c r="I1" s="2"/>
      <c r="J1" s="2"/>
      <c r="K1" s="2"/>
      <c r="L1" s="2"/>
    </row>
    <row r="2" spans="1:12" x14ac:dyDescent="0.35">
      <c r="A2"/>
      <c r="B2" s="3" t="s">
        <v>1</v>
      </c>
      <c r="F2" s="4"/>
      <c r="G2" s="4"/>
      <c r="H2" s="4"/>
      <c r="I2" s="4"/>
      <c r="J2" s="4"/>
      <c r="K2" s="5"/>
      <c r="L2" s="5"/>
    </row>
    <row r="3" spans="1:12" ht="26.5" customHeight="1" x14ac:dyDescent="0.35">
      <c r="A3" s="6"/>
      <c r="B3" s="59" t="s">
        <v>36</v>
      </c>
      <c r="C3" s="59"/>
      <c r="D3" s="59"/>
      <c r="E3" s="59"/>
      <c r="F3" s="59"/>
      <c r="G3" s="59"/>
    </row>
    <row r="4" spans="1:12" ht="28.5" customHeight="1" x14ac:dyDescent="0.35">
      <c r="A4" s="6"/>
      <c r="B4" s="59" t="s">
        <v>2</v>
      </c>
      <c r="C4" s="59"/>
      <c r="D4" s="59"/>
      <c r="E4" s="59"/>
      <c r="F4" s="59"/>
      <c r="G4" s="59"/>
    </row>
    <row r="5" spans="1:12" ht="32" customHeight="1" x14ac:dyDescent="0.35">
      <c r="A5" s="6"/>
      <c r="B5" s="59" t="s">
        <v>33</v>
      </c>
      <c r="C5" s="59"/>
      <c r="D5" s="59"/>
      <c r="E5" s="59"/>
      <c r="F5" s="59"/>
      <c r="G5" s="59"/>
    </row>
    <row r="6" spans="1:12" ht="23" customHeight="1" x14ac:dyDescent="0.35">
      <c r="A6" s="6"/>
      <c r="B6" s="60" t="s">
        <v>34</v>
      </c>
      <c r="C6" s="60"/>
      <c r="D6" s="60"/>
      <c r="E6" s="60"/>
      <c r="F6" s="60"/>
      <c r="G6" s="7"/>
    </row>
    <row r="7" spans="1:12" x14ac:dyDescent="0.35">
      <c r="A7" s="6"/>
      <c r="B7" s="8"/>
      <c r="C7" s="8"/>
      <c r="D7" s="8"/>
      <c r="E7" s="6"/>
      <c r="F7" s="9"/>
      <c r="G7" s="10"/>
      <c r="H7" s="6"/>
      <c r="I7" s="6"/>
      <c r="J7" s="6"/>
      <c r="K7" s="6"/>
      <c r="L7" s="6"/>
    </row>
    <row r="8" spans="1:12" x14ac:dyDescent="0.35">
      <c r="A8" s="6"/>
      <c r="B8" s="8" t="s">
        <v>3</v>
      </c>
      <c r="C8" s="8"/>
      <c r="E8" s="6"/>
      <c r="F8" s="9"/>
      <c r="G8" s="6"/>
      <c r="H8" s="6"/>
      <c r="I8" s="10" t="s">
        <v>4</v>
      </c>
      <c r="J8" s="6"/>
      <c r="K8" s="6"/>
      <c r="L8" s="6"/>
    </row>
    <row r="9" spans="1:12" x14ac:dyDescent="0.35">
      <c r="A9" s="6"/>
      <c r="B9" s="11" t="s">
        <v>5</v>
      </c>
      <c r="C9" s="12"/>
      <c r="D9" s="12"/>
      <c r="E9" s="12"/>
      <c r="F9" s="13"/>
      <c r="G9" s="6"/>
      <c r="H9" s="6"/>
      <c r="I9" s="14"/>
      <c r="J9" s="14"/>
      <c r="K9" s="14"/>
      <c r="L9" s="14"/>
    </row>
    <row r="10" spans="1:12" x14ac:dyDescent="0.35">
      <c r="A10" s="6"/>
      <c r="B10" s="15"/>
      <c r="C10" s="13"/>
      <c r="D10" s="16"/>
      <c r="E10" s="16"/>
      <c r="F10" s="16"/>
      <c r="G10" s="6"/>
      <c r="H10" s="6"/>
      <c r="I10" s="17"/>
      <c r="J10" s="17"/>
      <c r="K10" s="17"/>
      <c r="L10" s="17"/>
    </row>
    <row r="11" spans="1:12" ht="54" customHeight="1" x14ac:dyDescent="0.35">
      <c r="A11" s="6"/>
      <c r="B11" s="18" t="s">
        <v>6</v>
      </c>
      <c r="C11" s="18"/>
      <c r="D11" s="18"/>
      <c r="E11" s="19"/>
      <c r="F11" s="20"/>
      <c r="G11" s="6"/>
      <c r="H11" s="6"/>
      <c r="I11" s="21"/>
      <c r="J11" s="22"/>
      <c r="K11" s="22"/>
      <c r="L11" s="9"/>
    </row>
    <row r="12" spans="1:12" ht="71.5" customHeight="1" x14ac:dyDescent="0.35">
      <c r="A12" s="6"/>
      <c r="B12" s="61" t="s">
        <v>35</v>
      </c>
      <c r="C12" s="61"/>
      <c r="D12" s="61"/>
      <c r="E12" s="23"/>
      <c r="F12" s="24"/>
      <c r="G12" s="6"/>
      <c r="H12" s="6"/>
      <c r="I12" s="25" t="s">
        <v>7</v>
      </c>
      <c r="J12" s="6"/>
      <c r="K12" s="6"/>
      <c r="L12" s="6"/>
    </row>
    <row r="13" spans="1:12" ht="32" customHeight="1" thickBot="1" x14ac:dyDescent="0.4">
      <c r="A13"/>
      <c r="B13" s="26" t="s">
        <v>8</v>
      </c>
      <c r="C13" s="27" t="s">
        <v>9</v>
      </c>
      <c r="D13" s="28" t="s">
        <v>10</v>
      </c>
      <c r="E13" s="20"/>
      <c r="F13" s="29"/>
      <c r="G13" s="6"/>
      <c r="H13" s="6"/>
      <c r="I13" s="27" t="s">
        <v>11</v>
      </c>
      <c r="J13" s="27" t="s">
        <v>12</v>
      </c>
      <c r="K13" s="27" t="s">
        <v>13</v>
      </c>
      <c r="L13" s="27" t="s">
        <v>14</v>
      </c>
    </row>
    <row r="14" spans="1:12" ht="15" thickBot="1" x14ac:dyDescent="0.4">
      <c r="A14" s="6"/>
      <c r="B14" s="30"/>
      <c r="C14" s="31" t="str">
        <f>IFERROR(IF((VLOOKUP(B10,#REF!,5,FALSE)=0),"Not Reported",((VLOOKUP(B10,#REF!,5,FALSE))))," ")</f>
        <v xml:space="preserve"> </v>
      </c>
      <c r="D14" s="32" t="str">
        <f>IFERROR(B14*C14," ")</f>
        <v xml:space="preserve"> </v>
      </c>
      <c r="E14" s="24"/>
      <c r="F14" s="29"/>
      <c r="G14" s="6"/>
      <c r="H14" s="6"/>
      <c r="I14" s="33">
        <v>13700</v>
      </c>
      <c r="J14" s="33">
        <v>9660</v>
      </c>
      <c r="K14" s="33">
        <v>41870</v>
      </c>
      <c r="L14" s="34">
        <f>I14+J14+K14</f>
        <v>65230</v>
      </c>
    </row>
    <row r="15" spans="1:12" ht="24" customHeight="1" x14ac:dyDescent="0.35">
      <c r="A15" s="6"/>
      <c r="C15" s="62" t="s">
        <v>15</v>
      </c>
      <c r="D15" s="62"/>
      <c r="F15" s="35"/>
      <c r="L15" s="6"/>
    </row>
    <row r="16" spans="1:12" ht="22.5" customHeight="1" thickBot="1" x14ac:dyDescent="0.4">
      <c r="A16" s="6"/>
      <c r="B16" s="36" t="s">
        <v>16</v>
      </c>
      <c r="C16" s="63" t="s">
        <v>17</v>
      </c>
      <c r="D16" s="63"/>
      <c r="E16" s="29"/>
      <c r="F16" s="37"/>
      <c r="G16" s="6"/>
      <c r="H16" s="6"/>
      <c r="I16" s="38" t="s">
        <v>18</v>
      </c>
      <c r="J16" s="39" t="s">
        <v>19</v>
      </c>
      <c r="K16" s="39" t="s">
        <v>20</v>
      </c>
      <c r="L16" s="6"/>
    </row>
    <row r="17" spans="1:12" ht="15" thickBot="1" x14ac:dyDescent="0.4">
      <c r="A17" s="6"/>
      <c r="B17" s="30"/>
      <c r="C17" s="64" t="str">
        <f>IFERROR((D14-B17)/B17," ")</f>
        <v xml:space="preserve"> </v>
      </c>
      <c r="D17" s="65"/>
      <c r="E17" s="29"/>
      <c r="F17" s="9"/>
      <c r="G17" s="6"/>
      <c r="H17" s="6"/>
      <c r="I17" s="40" t="str">
        <f>IFERROR(IF((VLOOKUP(B10,#REF!,6,FALSE)=0),"Not Reported",((VLOOKUP(B10,#REF!,6,FALSE))))," ")</f>
        <v xml:space="preserve"> </v>
      </c>
      <c r="J17" s="41" t="str">
        <f>IFERROR(I17*L14," ")</f>
        <v xml:space="preserve"> </v>
      </c>
      <c r="K17" s="42" t="str">
        <f>IFERROR((J17-B17)/B17," ")</f>
        <v xml:space="preserve"> </v>
      </c>
      <c r="L17" s="6"/>
    </row>
    <row r="18" spans="1:12" ht="45.5" customHeight="1" x14ac:dyDescent="0.35">
      <c r="A18" s="6"/>
      <c r="B18" s="14"/>
      <c r="C18" s="43"/>
      <c r="D18" s="43"/>
      <c r="E18" s="29"/>
      <c r="F18" s="9"/>
      <c r="G18" s="6"/>
      <c r="H18" s="6"/>
      <c r="I18" s="44" t="s">
        <v>21</v>
      </c>
      <c r="J18" s="45" t="s">
        <v>22</v>
      </c>
      <c r="K18" s="46"/>
      <c r="L18" s="9"/>
    </row>
    <row r="19" spans="1:12" x14ac:dyDescent="0.35">
      <c r="A19" s="6"/>
      <c r="B19" s="47" t="s">
        <v>23</v>
      </c>
      <c r="C19" s="48"/>
      <c r="D19" s="48"/>
      <c r="E19" s="37"/>
      <c r="F19" s="9"/>
      <c r="G19" s="6"/>
      <c r="H19" s="6"/>
      <c r="I19" s="16"/>
      <c r="J19" s="49"/>
      <c r="K19" s="9"/>
      <c r="L19" s="9"/>
    </row>
    <row r="20" spans="1:12" ht="36.5" customHeight="1" x14ac:dyDescent="0.35">
      <c r="A20" s="6"/>
      <c r="B20" s="27" t="s">
        <v>24</v>
      </c>
      <c r="C20" s="50" t="s">
        <v>25</v>
      </c>
      <c r="D20" s="50"/>
      <c r="E20" s="51"/>
      <c r="F20" s="52"/>
      <c r="G20" s="6"/>
      <c r="H20" s="6"/>
      <c r="I20" s="27" t="s">
        <v>26</v>
      </c>
      <c r="J20" s="53"/>
      <c r="K20" s="53"/>
      <c r="L20" s="6"/>
    </row>
    <row r="21" spans="1:12" x14ac:dyDescent="0.35">
      <c r="A21" s="6"/>
      <c r="B21" s="54">
        <v>13890</v>
      </c>
      <c r="C21" s="66" t="str">
        <f>IFERROR(B21*C14," ")</f>
        <v xml:space="preserve"> </v>
      </c>
      <c r="D21" s="67"/>
      <c r="E21" s="9"/>
      <c r="F21" s="52"/>
      <c r="G21" s="6"/>
      <c r="H21" s="6"/>
      <c r="I21" s="55"/>
      <c r="J21" s="56"/>
      <c r="K21" s="53"/>
      <c r="L21" s="6"/>
    </row>
    <row r="22" spans="1:12" ht="27" customHeight="1" x14ac:dyDescent="0.35">
      <c r="A22" s="6"/>
      <c r="B22" s="57" t="s">
        <v>27</v>
      </c>
      <c r="C22" s="68" t="s">
        <v>28</v>
      </c>
      <c r="D22" s="68"/>
      <c r="E22" s="9"/>
      <c r="F22" s="52"/>
      <c r="G22" s="6"/>
      <c r="H22" s="6"/>
      <c r="I22" s="44" t="s">
        <v>29</v>
      </c>
      <c r="J22" s="44" t="s">
        <v>30</v>
      </c>
      <c r="K22" s="6"/>
      <c r="L22" s="6"/>
    </row>
    <row r="23" spans="1:12" ht="27.5" customHeight="1" x14ac:dyDescent="0.35">
      <c r="A23" s="6"/>
      <c r="B23" s="69" t="s">
        <v>31</v>
      </c>
      <c r="C23" s="69"/>
      <c r="D23" s="69"/>
      <c r="E23" s="69"/>
      <c r="F23" s="69"/>
      <c r="G23" s="69"/>
      <c r="H23" s="69"/>
      <c r="I23" s="69"/>
      <c r="J23" s="69"/>
      <c r="K23" s="69"/>
      <c r="L23" s="69"/>
    </row>
    <row r="24" spans="1:12" ht="26.5" customHeight="1" x14ac:dyDescent="0.35">
      <c r="A24" s="6"/>
      <c r="B24" s="58" t="s">
        <v>32</v>
      </c>
      <c r="C24" s="58"/>
      <c r="D24" s="58"/>
      <c r="E24" s="58"/>
      <c r="F24" s="58"/>
      <c r="G24" s="58"/>
      <c r="H24" s="58"/>
      <c r="I24" s="58"/>
      <c r="J24" s="58"/>
      <c r="K24" s="58"/>
      <c r="L24" s="58"/>
    </row>
    <row r="25" spans="1:12" x14ac:dyDescent="0.35"/>
    <row r="26" spans="1:12" x14ac:dyDescent="0.35"/>
    <row r="27" spans="1:12" x14ac:dyDescent="0.35"/>
    <row r="28" spans="1:12" x14ac:dyDescent="0.35"/>
    <row r="29" spans="1:12" x14ac:dyDescent="0.35"/>
    <row r="30" spans="1:12" x14ac:dyDescent="0.35"/>
    <row r="31" spans="1:12" x14ac:dyDescent="0.35"/>
    <row r="32" spans="1:1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sheetData>
  <mergeCells count="12">
    <mergeCell ref="B24:L24"/>
    <mergeCell ref="B3:G3"/>
    <mergeCell ref="B4:G4"/>
    <mergeCell ref="B5:G5"/>
    <mergeCell ref="B6:F6"/>
    <mergeCell ref="B12:D12"/>
    <mergeCell ref="C15:D15"/>
    <mergeCell ref="C16:D16"/>
    <mergeCell ref="C17:D17"/>
    <mergeCell ref="C21:D21"/>
    <mergeCell ref="C22:D22"/>
    <mergeCell ref="B23:L23"/>
  </mergeCells>
  <dataValidations disablePrompts="1" count="13">
    <dataValidation allowBlank="1" showInputMessage="1" showErrorMessage="1" promptTitle="Public Sector Savings" prompt="This calculates the return to society in dollars saved per dollars spent on reengagement. " sqref="K17" xr:uid="{79F552B9-ADFD-4F50-A89D-F1F34CD68E70}"/>
    <dataValidation allowBlank="1" showInputMessage="1" showErrorMessage="1" promptTitle="Total Lifetime Savings" prompt="Levin et al calculated an approximate average ammount of the difference in tax payer spending over an opportunity youth's lifetime using logitudinal data. " sqref="L14" xr:uid="{2D7C0846-2E23-4CEB-BD74-4273A36773E4}"/>
    <dataValidation allowBlank="1" showInputMessage="1" showErrorMessage="1" promptTitle="Reduced Health Care Costs" prompt="Levin et al calculated an approximate average ammount of the difference in tax payer spending using logitudinal data. " sqref="K14" xr:uid="{6D155CAD-5D7A-4A36-BF13-59B63ABC0DA4}"/>
    <dataValidation allowBlank="1" showInputMessage="1" showErrorMessage="1" promptTitle="Reduced Public Assistance" prompt="Levin et al calculated an approximate average ammount of the difference in tax payer spending using logitudinal data. " sqref="J14" xr:uid="{5B1FB99C-77B3-41CE-A0A0-E6B269F7B150}"/>
    <dataValidation allowBlank="1" showInputMessage="1" showErrorMessage="1" promptTitle="Avoided Crime Costs" prompt="Levin et al calculated an approximate average ammount of the difference in tax payer spending using logitudinal data. " sqref="I14" xr:uid="{CDD17F22-AF2B-4C27-B19B-761F930A9C5E}"/>
    <dataValidation allowBlank="1" showInputMessage="1" showErrorMessage="1" promptTitle="Public Sector Savings" prompt="This calculates the longterm gains to society from reengaging every student who went on to graduate high school in the 2016-17 school year. " sqref="J17" xr:uid="{5684E47B-697C-4FAF-B11B-DE1F4B2E1B99}"/>
    <dataValidation allowBlank="1" showInputMessage="1" showErrorMessage="1" promptTitle="Return on Reengagement Investmen" prompt="This calculates the return in dollars per every dollar spent on reengagement. " sqref="C17:D17" xr:uid="{D9FD1897-B313-45FD-B5B3-0F2053D46FBD}"/>
    <dataValidation allowBlank="1" showInputMessage="1" showErrorMessage="1" promptTitle="Yearly Revenue Generated" prompt="Yearly Revenue Generated = Number of Youth Reconnected x Total Funding Received Per Student. This Number is automatically generated based on location. " sqref="D14" xr:uid="{785061E2-036E-4F60-98B0-353294B8B9BA}"/>
    <dataValidation allowBlank="1" showInputMessage="1" showErrorMessage="1" promptTitle="Number of Youth Placed" prompt="This reports data from the 2016-2017 Reengagement Census. Erase to enter new data. To reset, enter =(VLOOKUP(B10,B26:H48,5,FALSE)" sqref="C14" xr:uid="{41B9A263-BCF3-40A1-8F85-7FB6FEF6CD41}"/>
    <dataValidation allowBlank="1" showInputMessage="1" showErrorMessage="1" promptTitle="Secondary Credential Graduates" prompt="This reports graduates from 2016-2017. Erase to enter new data from current year. Some sites did not report. Erase to enter new data. To reset enter: =(VLOOKUP(B10,B28:H50,6,FALSE)_x000a_" sqref="I17" xr:uid="{1DE99A53-7BE4-4BEC-8EF6-BCCD32F8682E}"/>
    <dataValidation allowBlank="1" showInputMessage="1" showErrorMessage="1" promptTitle="Program Annual Budget" prompt="Type in your center's annual expenses." sqref="B17" xr:uid="{600383FF-B121-4B3A-A4FB-8963D185C5CB}"/>
    <dataValidation allowBlank="1" showInputMessage="1" showErrorMessage="1" promptTitle="Example Funding Amount" prompt="Type in the total funding you receive or could receive per student renrolled from School Districts, Local, State, and Federal sources. " sqref="B14" xr:uid="{FBFC6090-6AE2-4B40-B9A1-BB902E6C597F}"/>
    <dataValidation type="list" allowBlank="1" showInputMessage="1" showErrorMessage="1" promptTitle="Select a Location:" prompt="Select a Location from the drop down menu. You may modify the table with your location and information. " sqref="B10" xr:uid="{821000DE-F7C3-40C1-9FB8-2FD505C55007}">
      <formula1>#REF!</formula1>
    </dataValidation>
  </dataValidations>
  <pageMargins left="0.25" right="0.25" top="0.75" bottom="0.75" header="0.3" footer="0.3"/>
  <pageSetup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40BEE-82BA-444F-BD7E-DCE8D9A506C2}">
  <dimension ref="A1"/>
  <sheetViews>
    <sheetView workbookViewId="0">
      <selection activeCell="N63" sqref="N63"/>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Return on Investment</vt:lpstr>
      <vt:lpstr>Per Pupil State Revenues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Christie Joesbury</dc:creator>
  <cp:lastModifiedBy>Andrew Moore</cp:lastModifiedBy>
  <cp:lastPrinted>2019-04-22T13:02:15Z</cp:lastPrinted>
  <dcterms:created xsi:type="dcterms:W3CDTF">2018-05-08T13:20:50Z</dcterms:created>
  <dcterms:modified xsi:type="dcterms:W3CDTF">2019-04-22T13:02:16Z</dcterms:modified>
</cp:coreProperties>
</file>